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649744-CAF1-496A-873B-B72DC80B49DC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Übersicht" sheetId="1" r:id="rId1"/>
    <sheet name="A · Tagessatz" sheetId="2" r:id="rId2"/>
    <sheet name="B · Plattform-Seat" sheetId="3" r:id="rId3"/>
    <sheet name="C · Business School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7" i="4" l="1"/>
  <c r="F37" i="4"/>
  <c r="E37" i="4"/>
  <c r="D37" i="4"/>
  <c r="G36" i="4"/>
  <c r="F36" i="4"/>
  <c r="E36" i="4"/>
  <c r="D36" i="4"/>
  <c r="G35" i="4"/>
  <c r="F35" i="4"/>
  <c r="E35" i="4"/>
  <c r="D35" i="4"/>
  <c r="G34" i="4"/>
  <c r="F34" i="4"/>
  <c r="E34" i="4"/>
  <c r="D34" i="4"/>
  <c r="G33" i="4"/>
  <c r="F33" i="4"/>
  <c r="E33" i="4"/>
  <c r="D33" i="4"/>
  <c r="G19" i="4"/>
  <c r="F19" i="4"/>
  <c r="E19" i="4"/>
  <c r="D19" i="4"/>
  <c r="G12" i="4"/>
  <c r="F12" i="4"/>
  <c r="E12" i="4"/>
  <c r="D12" i="4"/>
  <c r="G38" i="3"/>
  <c r="F38" i="3"/>
  <c r="E38" i="3"/>
  <c r="D38" i="3"/>
  <c r="G37" i="3"/>
  <c r="F37" i="3"/>
  <c r="E37" i="3"/>
  <c r="D37" i="3"/>
  <c r="G36" i="3"/>
  <c r="F36" i="3"/>
  <c r="E36" i="3"/>
  <c r="D36" i="3"/>
  <c r="F19" i="3"/>
  <c r="G18" i="3"/>
  <c r="G35" i="3" s="1"/>
  <c r="F18" i="3"/>
  <c r="F35" i="3" s="1"/>
  <c r="E18" i="3"/>
  <c r="E35" i="3" s="1"/>
  <c r="D18" i="3"/>
  <c r="D35" i="3" s="1"/>
  <c r="G12" i="3"/>
  <c r="G33" i="3" s="1"/>
  <c r="F12" i="3"/>
  <c r="F33" i="3" s="1"/>
  <c r="E12" i="3"/>
  <c r="E33" i="3" s="1"/>
  <c r="D12" i="3"/>
  <c r="D33" i="3" s="1"/>
  <c r="G37" i="2"/>
  <c r="F37" i="2"/>
  <c r="E37" i="2"/>
  <c r="D37" i="2"/>
  <c r="G36" i="2"/>
  <c r="F36" i="2"/>
  <c r="E36" i="2"/>
  <c r="D36" i="2"/>
  <c r="G35" i="2"/>
  <c r="F35" i="2"/>
  <c r="E33" i="2"/>
  <c r="D33" i="2"/>
  <c r="G20" i="2"/>
  <c r="F20" i="2"/>
  <c r="G19" i="2"/>
  <c r="G34" i="2" s="1"/>
  <c r="F19" i="2"/>
  <c r="F34" i="2" s="1"/>
  <c r="E19" i="2"/>
  <c r="E35" i="2" s="1"/>
  <c r="D19" i="2"/>
  <c r="D35" i="2" s="1"/>
  <c r="G17" i="2"/>
  <c r="F17" i="2"/>
  <c r="E17" i="2"/>
  <c r="D17" i="2"/>
  <c r="G12" i="2"/>
  <c r="G33" i="2" s="1"/>
  <c r="F12" i="2"/>
  <c r="F33" i="2" s="1"/>
  <c r="E12" i="2"/>
  <c r="D12" i="2"/>
  <c r="D34" i="3" l="1"/>
  <c r="E34" i="3"/>
  <c r="F34" i="3"/>
  <c r="G34" i="3"/>
  <c r="D19" i="3"/>
  <c r="E19" i="3"/>
  <c r="E34" i="2"/>
  <c r="G19" i="3"/>
  <c r="D34" i="2"/>
  <c r="D20" i="2"/>
  <c r="E20" i="2"/>
</calcChain>
</file>

<file path=xl/sharedStrings.xml><?xml version="1.0" encoding="utf-8"?>
<sst xmlns="http://schemas.openxmlformats.org/spreadsheetml/2006/main" count="276" uniqueCount="130">
  <si>
    <t>Nutzwertanalyse · L&amp;DP · Welche Variante?</t>
  </si>
  <si>
    <t>Henning Russlies · henningrusslies.com · Tab je Kategorie wählen</t>
  </si>
  <si>
    <t>VARIANTE</t>
  </si>
  <si>
    <t>KATEGORIEN &amp; WANN NUTZEN</t>
  </si>
  <si>
    <t>A · Tagessatz</t>
  </si>
  <si>
    <t>Executive Coaching (Kat. 1) · Training &amp; Seminare (Kat. 2) · Assessment (Kat. 3) · Mentoring-Beratung (Kat. 4) · OE &amp; Kulturentwicklung (Kat. 5) · Führungsberatung (Kat. 6) · Onboarding Coaching (Kat. 9)
→ Immer wenn Tagessatz + Jahresvolumen das Konditionenmodell sind</t>
  </si>
  <si>
    <t>B · Plattform-Seat</t>
  </si>
  <si>
    <t>Coaching-Plattformen (Kat. 10) · Digital Learning / LMS (Kat. 11) · People Analytics (Kat. 7)
→ Immer wenn Seat-Preis, DSGVO und Lock-in-Risiko zentral sind</t>
  </si>
  <si>
    <t>C · Business School</t>
  </si>
  <si>
    <t>Business Schools &amp; Executive Education (Kat. 8)
→ Immer wenn Preis/Teilnehmer, Akkreditierung und Custom vs. Open entscheidend sind</t>
  </si>
  <si>
    <t>Nutzwertanalyse · Variante A · Tagessatz-Modell</t>
  </si>
  <si>
    <t>Kategorien: Executive Coaching · Training · Assessment · OE-Beratung · Führungsberatung · Onboarding  |  henningrusslies.com</t>
  </si>
  <si>
    <t>BLOCK A · QUALITÄTSBEWERTUNG</t>
  </si>
  <si>
    <t>Kriterium</t>
  </si>
  <si>
    <t>Gewichtung</t>
  </si>
  <si>
    <t>Anbieter 1
Score 1–5</t>
  </si>
  <si>
    <t>Anbieter 2
Score 1–5</t>
  </si>
  <si>
    <t>Anbieter 3
Score 1–5</t>
  </si>
  <si>
    <t>Anbieter 4
Score 1–5</t>
  </si>
  <si>
    <t>→ Anbieter benennen:</t>
  </si>
  <si>
    <t>Anbieter 1</t>
  </si>
  <si>
    <t>Anbieter 2</t>
  </si>
  <si>
    <t>Anbieter 3</t>
  </si>
  <si>
    <t>Anbieter 4</t>
  </si>
  <si>
    <t>Passung zum Gap (33%)
Adressiert der Anbieter gezielt die schwächste Dimension?</t>
  </si>
  <si>
    <t>33%</t>
  </si>
  <si>
    <t>Wirkungsnachweis (28%)
Nachweisbare Verhaltensveränderung aus Referenzprojekten</t>
  </si>
  <si>
    <t>28%</t>
  </si>
  <si>
    <t>Methodik &amp; Zertifizierung (22%)
ICF/DBVC/DIN 33430/ISO 20700 je nach Kategorie</t>
  </si>
  <si>
    <t>22%</t>
  </si>
  <si>
    <t>Messbarkeit &amp; KPI (17%)
Bereitschaft für KPI-Annex und Baseline-Messung</t>
  </si>
  <si>
    <t>17%</t>
  </si>
  <si>
    <t>GEWICHTETER QUALITÄTSSCORE  (max. 5)</t>
  </si>
  <si>
    <t>BLOCK B · KONDITIONENVERGLEICH  (Fakten – kein Score)</t>
  </si>
  <si>
    <t>Kondition</t>
  </si>
  <si>
    <t>Einheit</t>
  </si>
  <si>
    <t>Tagessatz</t>
  </si>
  <si>
    <t>€/Tag</t>
  </si>
  <si>
    <t>Delta zum günstigsten</t>
  </si>
  <si>
    <t>Jahresvolumen (geplant)</t>
  </si>
  <si>
    <t>Tage/Jahr</t>
  </si>
  <si>
    <t>Jahreskosten</t>
  </si>
  <si>
    <t>€/Jahr</t>
  </si>
  <si>
    <t>Delta Jahreskosten</t>
  </si>
  <si>
    <t>Rahmenvertrag möglich?</t>
  </si>
  <si>
    <t>Ja/Nein</t>
  </si>
  <si>
    <t>Ja</t>
  </si>
  <si>
    <t>Nein</t>
  </si>
  <si>
    <t>Vertragslaufzeit</t>
  </si>
  <si>
    <t>Monate</t>
  </si>
  <si>
    <t>Storno-Frist</t>
  </si>
  <si>
    <t>Wochen</t>
  </si>
  <si>
    <t>Volumenrabatt ab</t>
  </si>
  <si>
    <t>–</t>
  </si>
  <si>
    <t>Evaluationspflicht</t>
  </si>
  <si>
    <t>Datenmobilität / Exit</t>
  </si>
  <si>
    <t>Zertifizierung Coach/Trainer</t>
  </si>
  <si>
    <t>Standard</t>
  </si>
  <si>
    <t>ICF-PCC</t>
  </si>
  <si>
    <t>keine</t>
  </si>
  <si>
    <t>DBVC</t>
  </si>
  <si>
    <t>ICF-ACC</t>
  </si>
  <si>
    <t>Zahlungsziel</t>
  </si>
  <si>
    <t>Tage netto</t>
  </si>
  <si>
    <t>Skonto</t>
  </si>
  <si>
    <t>%</t>
  </si>
  <si>
    <t>Abrechnung</t>
  </si>
  <si>
    <t>Modus</t>
  </si>
  <si>
    <t>monatl.</t>
  </si>
  <si>
    <t>nach Lst.</t>
  </si>
  <si>
    <t>quartl.</t>
  </si>
  <si>
    <t>ENTSCHEIDUNG · Qualität vs. Kosten im Vergleich</t>
  </si>
  <si>
    <t>Qualitätsscore  (Block A)</t>
  </si>
  <si>
    <t>Gesamtkosten  (Block B)</t>
  </si>
  <si>
    <t>Delta Kosten  (vs. günstigster)</t>
  </si>
  <si>
    <t>Evaluationspflicht zugesagt?</t>
  </si>
  <si>
    <t>Empfehlung</t>
  </si>
  <si>
    <t>LEGENDE  ·  Blaue Zellen = Eingabe  ·  Schwarze Zellen = Formel  ·  Score: 1=schwach · 3=Standard · 5=stark</t>
  </si>
  <si>
    <t>Nutzwertanalyse · Variante B · Plattform/Seat-Modell</t>
  </si>
  <si>
    <t>Kategorien: Coaching-Plattformen · Digital Learning-LMS · People Analytics  |  henningrusslies.com</t>
  </si>
  <si>
    <t>Funktionaler Fit (30%)
Unterstützt die Plattform alle geplanten Use Cases?</t>
  </si>
  <si>
    <t>30%</t>
  </si>
  <si>
    <t>DSGVO &amp; Sicherheit (28%)
Datenhaltung EU, ISO 27001, SOC2, Auftragsverarbeitung</t>
  </si>
  <si>
    <t>Matching / Qualität (22%)
Algorithmus, Coach-Pool-Qualität, Empfehlungsrelevanz</t>
  </si>
  <si>
    <t>Offene Standards &amp; Exit (20%)
SCORM/xAPI, Datenportabilität, Exit-Unterstützung</t>
  </si>
  <si>
    <t>20%</t>
  </si>
  <si>
    <t>Preis pro Seat/Jahr</t>
  </si>
  <si>
    <t>€/Seat/Jahr</t>
  </si>
  <si>
    <t>Anzahl Seats (geplant)</t>
  </si>
  <si>
    <t>Seats</t>
  </si>
  <si>
    <t>Gesamtkosten/Jahr</t>
  </si>
  <si>
    <t>Delta Gesamtkosten</t>
  </si>
  <si>
    <t>Mindestvolumen</t>
  </si>
  <si>
    <t>Implementierungskosten</t>
  </si>
  <si>
    <t>€ einmalig</t>
  </si>
  <si>
    <t>Rollover nicht genutzter Seats</t>
  </si>
  <si>
    <t>DSGVO-Zertifizierung</t>
  </si>
  <si>
    <t>ISO 27001</t>
  </si>
  <si>
    <t>SOC2</t>
  </si>
  <si>
    <t>Integrationen (HR-Systeme)</t>
  </si>
  <si>
    <t>Anzahl</t>
  </si>
  <si>
    <t>Pilotphase möglich?</t>
  </si>
  <si>
    <t>jährl.</t>
  </si>
  <si>
    <t>Datenmobilität / Exit möglich?</t>
  </si>
  <si>
    <t>Nutzwertanalyse · Variante C · Programm/Business-School-Modell</t>
  </si>
  <si>
    <t>Kategorien: Business Schools · Executive Education · Custom Programs  |  henningrusslies.com</t>
  </si>
  <si>
    <t>Akkreditierung &amp; Reputation (30%)
Triple Crown (AACSB/EQUIS/AMBA) · FT-Ranking</t>
  </si>
  <si>
    <t>Faculty &amp; Inhalt (28%)
Professoren-Profil, Praxisrelevanz, Aktualität</t>
  </si>
  <si>
    <t>Customizing-Tiefe (22%)
Eigene Cases, Unternehmenskontext, Zielgruppen-Fit</t>
  </si>
  <si>
    <t>ROI-Messung (20%)
Bereitschaft zur Wirkungsmessung, Transferkonzept</t>
  </si>
  <si>
    <t>Preis pro Teilnehmer</t>
  </si>
  <si>
    <t>€/Tn.</t>
  </si>
  <si>
    <t>Teilnehmerzahl (geplant)</t>
  </si>
  <si>
    <t>Personen</t>
  </si>
  <si>
    <t>Gesamtkosten Programm</t>
  </si>
  <si>
    <t>€ gesamt</t>
  </si>
  <si>
    <t>Programmformat</t>
  </si>
  <si>
    <t>Open/Custom</t>
  </si>
  <si>
    <t>Custom</t>
  </si>
  <si>
    <t>Open</t>
  </si>
  <si>
    <t>Programmdauer</t>
  </si>
  <si>
    <t>Tage gesamt</t>
  </si>
  <si>
    <t>Blended-Learning-Anteil</t>
  </si>
  <si>
    <t>Gruppenrabatt ab</t>
  </si>
  <si>
    <t>Rahmenvertrag / Corp. Partnership</t>
  </si>
  <si>
    <t>Evaluation / ROI-Messung inklusive</t>
  </si>
  <si>
    <t>Co-Branding / Zertifikat</t>
  </si>
  <si>
    <t>50/50</t>
  </si>
  <si>
    <t>bei Buchung</t>
  </si>
  <si>
    <t>ROI-Messung inklusive?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</si>
</sst>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;\-#,##0;\-"/>
    <numFmt numFmtId="165" formatCode="0.0%"/>
  </numFmts>
  <fonts count="13" x14ac:knownFonts="1">
    <font>
      <sz val="11"/>
      <color theme="1"/>
      <name val="Calibri"/>
      <family val="2"/>
      <charset val="1"/>
    </font>
    <font>
      <b/>
      <sz val="14"/>
      <color rgb="FF1A1A1A"/>
      <name val="Arial"/>
      <charset val="1"/>
    </font>
    <font>
      <sz val="9"/>
      <color rgb="FF888888"/>
      <name val="Arial"/>
      <charset val="1"/>
    </font>
    <font>
      <b/>
      <sz val="10"/>
      <color rgb="FFFFFFFF"/>
      <name val="Arial"/>
      <charset val="1"/>
    </font>
    <font>
      <sz val="9"/>
      <color rgb="FF1A1A1A"/>
      <name val="Arial"/>
      <charset val="1"/>
    </font>
    <font>
      <i/>
      <sz val="10"/>
      <color rgb="FF0000FF"/>
      <name val="Arial"/>
      <charset val="1"/>
    </font>
    <font>
      <b/>
      <sz val="9"/>
      <color rgb="FF1A1A1A"/>
      <name val="Arial"/>
      <charset val="1"/>
    </font>
    <font>
      <sz val="10"/>
      <color rgb="FF0000FF"/>
      <name val="Arial"/>
      <charset val="1"/>
    </font>
    <font>
      <sz val="10"/>
      <color rgb="FF1A1A1A"/>
      <name val="Arial"/>
      <charset val="1"/>
    </font>
    <font>
      <b/>
      <sz val="10"/>
      <color rgb="FF1A1A1A"/>
      <name val="Arial"/>
      <charset val="1"/>
    </font>
    <font>
      <sz val="10"/>
      <color rgb="FFAAAAAA"/>
      <name val="Arial"/>
      <charset val="1"/>
    </font>
    <font>
      <b/>
      <sz val="10"/>
      <color rgb="FF0000FF"/>
      <name val="Arial"/>
      <charset val="1"/>
    </font>
    <font>
      <b/>
      <sz val="9"/>
      <color rgb="FF1A1A1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9A84C"/>
        <bgColor rgb="FFAAAAAA"/>
      </patternFill>
    </fill>
    <fill>
      <patternFill patternType="solid">
        <fgColor rgb="FFF5F5F3"/>
        <bgColor rgb="FFFDF6E3"/>
      </patternFill>
    </fill>
    <fill>
      <patternFill patternType="solid">
        <fgColor rgb="FFFFFFFF"/>
        <bgColor rgb="FFF5F5F3"/>
      </patternFill>
    </fill>
    <fill>
      <patternFill patternType="solid">
        <fgColor rgb="FFE8F0FE"/>
        <bgColor rgb="FFF5F5F3"/>
      </patternFill>
    </fill>
    <fill>
      <patternFill patternType="solid">
        <fgColor rgb="FFFDF6E3"/>
        <bgColor rgb="FFF5F5F3"/>
      </patternFill>
    </fill>
  </fills>
  <borders count="3">
    <border>
      <left/>
      <right/>
      <top/>
      <bottom/>
      <diagonal/>
    </border>
    <border>
      <left style="thin">
        <color rgb="FFD0CEC6"/>
      </left>
      <right style="thin">
        <color rgb="FFD0CEC6"/>
      </right>
      <top style="thin">
        <color rgb="FFD0CEC6"/>
      </top>
      <bottom style="thin">
        <color rgb="FFD0CEC6"/>
      </bottom>
      <diagonal/>
    </border>
    <border>
      <left style="thin">
        <color rgb="FFD0CEC6"/>
      </left>
      <right/>
      <top style="thin">
        <color rgb="FFD0CEC6"/>
      </top>
      <bottom style="thin">
        <color rgb="FFD0CEC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6"/>
      <rgbColor rgb="FF888888"/>
      <rgbColor rgb="FF9999FF"/>
      <rgbColor rgb="FF993366"/>
      <rgbColor rgb="FFFDF6E3"/>
      <rgbColor rgb="FFE8F0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3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C9A84C"/>
      <rgbColor rgb="FFFF6600"/>
      <rgbColor rgb="FF666699"/>
      <rgbColor rgb="FFAAAAAA"/>
      <rgbColor rgb="FF003366"/>
      <rgbColor rgb="FF70AD47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1A1A"/>
  </sheetPr>
  <dimension ref="B2:C8"/>
  <sheetViews>
    <sheetView zoomScaleNormal="100" workbookViewId="0">
      <selection activeCell="C11" sqref="C11"/>
    </sheetView>
  </sheetViews>
  <sheetFormatPr baseColWidth="10" defaultColWidth="8.7109375" defaultRowHeight="15" x14ac:dyDescent="0.25"/>
  <cols>
    <col min="2" max="2" width="28" customWidth="1"/>
    <col min="3" max="3" width="88.140625" customWidth="1"/>
  </cols>
  <sheetData>
    <row r="2" spans="2:3" ht="36" customHeight="1" x14ac:dyDescent="0.25">
      <c r="B2" s="5" t="s">
        <v>0</v>
      </c>
      <c r="C2" s="5"/>
    </row>
    <row r="3" spans="2:3" ht="15.75" customHeight="1" x14ac:dyDescent="0.25">
      <c r="B3" s="4" t="s">
        <v>1</v>
      </c>
      <c r="C3" s="4"/>
    </row>
    <row r="5" spans="2:3" ht="21.75" customHeight="1" x14ac:dyDescent="0.25">
      <c r="B5" s="6" t="s">
        <v>2</v>
      </c>
      <c r="C5" s="6" t="s">
        <v>3</v>
      </c>
    </row>
    <row r="6" spans="2:3" ht="60" customHeight="1" x14ac:dyDescent="0.25">
      <c r="B6" s="7" t="s">
        <v>4</v>
      </c>
      <c r="C6" s="8" t="s">
        <v>5</v>
      </c>
    </row>
    <row r="7" spans="2:3" ht="60" customHeight="1" x14ac:dyDescent="0.25">
      <c r="B7" s="7" t="s">
        <v>6</v>
      </c>
      <c r="C7" s="8" t="s">
        <v>7</v>
      </c>
    </row>
    <row r="8" spans="2:3" ht="60" customHeight="1" x14ac:dyDescent="0.25">
      <c r="B8" s="7" t="s">
        <v>8</v>
      </c>
      <c r="C8" s="8" t="s">
        <v>9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A84C"/>
  </sheetPr>
  <dimension ref="B2:G4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7" sqref="D27"/>
    </sheetView>
  </sheetViews>
  <sheetFormatPr baseColWidth="10" defaultColWidth="8.7109375" defaultRowHeight="15" x14ac:dyDescent="0.25"/>
  <cols>
    <col min="1" max="1" width="4" customWidth="1"/>
    <col min="2" max="2" width="56.5703125" customWidth="1"/>
    <col min="3" max="6" width="14" customWidth="1"/>
    <col min="7" max="7" width="16" customWidth="1"/>
  </cols>
  <sheetData>
    <row r="2" spans="2:7" ht="36" customHeight="1" x14ac:dyDescent="0.25">
      <c r="B2" s="3" t="s">
        <v>10</v>
      </c>
      <c r="C2" s="3"/>
      <c r="D2" s="3"/>
      <c r="E2" s="3"/>
      <c r="F2" s="3"/>
      <c r="G2" s="3"/>
    </row>
    <row r="3" spans="2:7" ht="15.75" customHeight="1" x14ac:dyDescent="0.25">
      <c r="B3" s="2" t="s">
        <v>11</v>
      </c>
      <c r="C3" s="2"/>
      <c r="D3" s="2"/>
      <c r="E3" s="2"/>
      <c r="F3" s="2"/>
      <c r="G3" s="2"/>
    </row>
    <row r="4" spans="2:7" ht="6" customHeight="1" x14ac:dyDescent="0.25"/>
    <row r="5" spans="2:7" ht="21.75" customHeight="1" x14ac:dyDescent="0.25">
      <c r="B5" s="1" t="s">
        <v>12</v>
      </c>
      <c r="C5" s="1"/>
      <c r="D5" s="1"/>
      <c r="E5" s="1"/>
      <c r="F5" s="1"/>
      <c r="G5" s="1"/>
    </row>
    <row r="6" spans="2:7" ht="27.75" customHeight="1" x14ac:dyDescent="0.25">
      <c r="B6" s="31" t="s">
        <v>13</v>
      </c>
      <c r="C6" s="31" t="s">
        <v>14</v>
      </c>
      <c r="D6" s="31" t="s">
        <v>15</v>
      </c>
      <c r="E6" s="31" t="s">
        <v>16</v>
      </c>
      <c r="F6" s="31" t="s">
        <v>17</v>
      </c>
      <c r="G6" s="31" t="s">
        <v>18</v>
      </c>
    </row>
    <row r="7" spans="2:7" ht="21.75" customHeight="1" x14ac:dyDescent="0.25">
      <c r="B7" s="9" t="s">
        <v>19</v>
      </c>
      <c r="D7" s="11" t="s">
        <v>20</v>
      </c>
      <c r="E7" s="11" t="s">
        <v>21</v>
      </c>
      <c r="F7" s="11" t="s">
        <v>22</v>
      </c>
      <c r="G7" s="11" t="s">
        <v>23</v>
      </c>
    </row>
    <row r="8" spans="2:7" ht="30" customHeight="1" x14ac:dyDescent="0.25">
      <c r="B8" s="8" t="s">
        <v>24</v>
      </c>
      <c r="C8" s="12" t="s">
        <v>25</v>
      </c>
      <c r="D8" s="13">
        <v>3</v>
      </c>
      <c r="E8" s="13">
        <v>3</v>
      </c>
      <c r="F8" s="13">
        <v>3</v>
      </c>
      <c r="G8" s="13">
        <v>3</v>
      </c>
    </row>
    <row r="9" spans="2:7" ht="30" customHeight="1" x14ac:dyDescent="0.25">
      <c r="B9" s="8" t="s">
        <v>26</v>
      </c>
      <c r="C9" s="12" t="s">
        <v>27</v>
      </c>
      <c r="D9" s="13">
        <v>3</v>
      </c>
      <c r="E9" s="13">
        <v>3</v>
      </c>
      <c r="F9" s="13">
        <v>3</v>
      </c>
      <c r="G9" s="13">
        <v>3</v>
      </c>
    </row>
    <row r="10" spans="2:7" ht="30" customHeight="1" x14ac:dyDescent="0.25">
      <c r="B10" s="8" t="s">
        <v>28</v>
      </c>
      <c r="C10" s="12" t="s">
        <v>29</v>
      </c>
      <c r="D10" s="13">
        <v>3</v>
      </c>
      <c r="E10" s="13">
        <v>3</v>
      </c>
      <c r="F10" s="13">
        <v>3</v>
      </c>
      <c r="G10" s="13">
        <v>3</v>
      </c>
    </row>
    <row r="11" spans="2:7" ht="30" customHeight="1" x14ac:dyDescent="0.25">
      <c r="B11" s="8" t="s">
        <v>30</v>
      </c>
      <c r="C11" s="12" t="s">
        <v>31</v>
      </c>
      <c r="D11" s="13">
        <v>3</v>
      </c>
      <c r="E11" s="13">
        <v>3</v>
      </c>
      <c r="F11" s="13">
        <v>3</v>
      </c>
      <c r="G11" s="13">
        <v>3</v>
      </c>
    </row>
    <row r="12" spans="2:7" ht="21.75" customHeight="1" x14ac:dyDescent="0.25">
      <c r="B12" s="1" t="s">
        <v>32</v>
      </c>
      <c r="C12" s="1"/>
      <c r="D12" s="14">
        <f>D8*0.33+D9*0.28+D10*0.22+D11*0.17</f>
        <v>3</v>
      </c>
      <c r="E12" s="14">
        <f>E8*0.33+E9*0.28+E10*0.22+E11*0.17</f>
        <v>3</v>
      </c>
      <c r="F12" s="14">
        <f>F8*0.33+F9*0.28+F10*0.22+F11*0.17</f>
        <v>3</v>
      </c>
      <c r="G12" s="14">
        <f>G8*0.33+G9*0.28+G10*0.22+G11*0.17</f>
        <v>3</v>
      </c>
    </row>
    <row r="14" spans="2:7" ht="21.75" customHeight="1" x14ac:dyDescent="0.25">
      <c r="B14" s="1" t="s">
        <v>33</v>
      </c>
      <c r="C14" s="1"/>
      <c r="D14" s="1"/>
      <c r="E14" s="1"/>
      <c r="F14" s="1"/>
      <c r="G14" s="1"/>
    </row>
    <row r="15" spans="2:7" ht="21.75" customHeight="1" x14ac:dyDescent="0.25">
      <c r="B15" s="31" t="s">
        <v>34</v>
      </c>
      <c r="C15" s="31" t="s">
        <v>35</v>
      </c>
      <c r="D15" s="31" t="s">
        <v>20</v>
      </c>
      <c r="E15" s="31" t="s">
        <v>21</v>
      </c>
      <c r="F15" s="31" t="s">
        <v>22</v>
      </c>
      <c r="G15" s="31" t="s">
        <v>23</v>
      </c>
    </row>
    <row r="16" spans="2:7" ht="21.75" customHeight="1" x14ac:dyDescent="0.25">
      <c r="B16" s="7" t="s">
        <v>36</v>
      </c>
      <c r="C16" s="10" t="s">
        <v>37</v>
      </c>
      <c r="D16" s="13">
        <v>1500</v>
      </c>
      <c r="E16" s="13">
        <v>1200</v>
      </c>
      <c r="F16" s="13">
        <v>1800</v>
      </c>
      <c r="G16" s="13">
        <v>1400</v>
      </c>
    </row>
    <row r="17" spans="2:7" ht="21.75" customHeight="1" x14ac:dyDescent="0.25">
      <c r="B17" s="8" t="s">
        <v>38</v>
      </c>
      <c r="C17" s="15" t="s">
        <v>37</v>
      </c>
      <c r="D17" s="16">
        <f>D16-MIN(D16:G16)</f>
        <v>300</v>
      </c>
      <c r="E17" s="16">
        <f>E16-MIN(D16:G16)</f>
        <v>0</v>
      </c>
      <c r="F17" s="16">
        <f>F16-MIN(D16:G16)</f>
        <v>600</v>
      </c>
      <c r="G17" s="16">
        <f>G16-MIN(D16:G16)</f>
        <v>200</v>
      </c>
    </row>
    <row r="18" spans="2:7" ht="21.75" customHeight="1" x14ac:dyDescent="0.25">
      <c r="B18" s="7" t="s">
        <v>39</v>
      </c>
      <c r="C18" s="10" t="s">
        <v>40</v>
      </c>
      <c r="D18" s="13">
        <v>20</v>
      </c>
      <c r="E18" s="13">
        <v>20</v>
      </c>
      <c r="F18" s="13">
        <v>20</v>
      </c>
      <c r="G18" s="13">
        <v>20</v>
      </c>
    </row>
    <row r="19" spans="2:7" ht="21.75" customHeight="1" x14ac:dyDescent="0.25">
      <c r="B19" s="8" t="s">
        <v>41</v>
      </c>
      <c r="C19" s="15" t="s">
        <v>42</v>
      </c>
      <c r="D19" s="17">
        <f>D16*D18</f>
        <v>30000</v>
      </c>
      <c r="E19" s="17">
        <f>E16*E18</f>
        <v>24000</v>
      </c>
      <c r="F19" s="17">
        <f>F16*F18</f>
        <v>36000</v>
      </c>
      <c r="G19" s="17">
        <f>G16*G18</f>
        <v>28000</v>
      </c>
    </row>
    <row r="20" spans="2:7" ht="21.75" customHeight="1" x14ac:dyDescent="0.25">
      <c r="B20" s="7" t="s">
        <v>43</v>
      </c>
      <c r="C20" s="10" t="s">
        <v>42</v>
      </c>
      <c r="D20" s="18">
        <f>D19-MIN(D19:G19)</f>
        <v>6000</v>
      </c>
      <c r="E20" s="18">
        <f>E19-MIN(D19:G19)</f>
        <v>0</v>
      </c>
      <c r="F20" s="18">
        <f>F19-MIN(D19:G19)</f>
        <v>12000</v>
      </c>
      <c r="G20" s="18">
        <f>G19-MIN(D19:G19)</f>
        <v>4000</v>
      </c>
    </row>
    <row r="21" spans="2:7" ht="21.75" customHeight="1" x14ac:dyDescent="0.25">
      <c r="B21" s="8" t="s">
        <v>44</v>
      </c>
      <c r="C21" s="15" t="s">
        <v>45</v>
      </c>
      <c r="D21" s="11" t="s">
        <v>46</v>
      </c>
      <c r="E21" s="11" t="s">
        <v>47</v>
      </c>
      <c r="F21" s="11" t="s">
        <v>46</v>
      </c>
      <c r="G21" s="11" t="s">
        <v>46</v>
      </c>
    </row>
    <row r="22" spans="2:7" ht="21.75" customHeight="1" x14ac:dyDescent="0.25">
      <c r="B22" s="7" t="s">
        <v>48</v>
      </c>
      <c r="C22" s="10" t="s">
        <v>49</v>
      </c>
      <c r="D22" s="13">
        <v>12</v>
      </c>
      <c r="E22" s="13">
        <v>6</v>
      </c>
      <c r="F22" s="13">
        <v>12</v>
      </c>
      <c r="G22" s="13">
        <v>12</v>
      </c>
    </row>
    <row r="23" spans="2:7" ht="21.75" customHeight="1" x14ac:dyDescent="0.25">
      <c r="B23" s="8" t="s">
        <v>50</v>
      </c>
      <c r="C23" s="15" t="s">
        <v>51</v>
      </c>
      <c r="D23" s="13">
        <v>4</v>
      </c>
      <c r="E23" s="13">
        <v>2</v>
      </c>
      <c r="F23" s="13">
        <v>4</v>
      </c>
      <c r="G23" s="13">
        <v>6</v>
      </c>
    </row>
    <row r="24" spans="2:7" ht="21.75" customHeight="1" x14ac:dyDescent="0.25">
      <c r="B24" s="7" t="s">
        <v>52</v>
      </c>
      <c r="C24" s="10" t="s">
        <v>42</v>
      </c>
      <c r="D24" s="13">
        <v>30000</v>
      </c>
      <c r="E24" s="19" t="s">
        <v>53</v>
      </c>
      <c r="F24" s="13">
        <v>25000</v>
      </c>
      <c r="G24" s="13">
        <v>20000</v>
      </c>
    </row>
    <row r="25" spans="2:7" ht="21.75" customHeight="1" x14ac:dyDescent="0.25">
      <c r="B25" s="8" t="s">
        <v>54</v>
      </c>
      <c r="C25" s="15" t="s">
        <v>45</v>
      </c>
      <c r="D25" s="11" t="s">
        <v>46</v>
      </c>
      <c r="E25" s="11" t="s">
        <v>46</v>
      </c>
      <c r="F25" s="11" t="s">
        <v>47</v>
      </c>
      <c r="G25" s="11" t="s">
        <v>46</v>
      </c>
    </row>
    <row r="26" spans="2:7" ht="21.75" customHeight="1" x14ac:dyDescent="0.25">
      <c r="B26" s="7" t="s">
        <v>55</v>
      </c>
      <c r="C26" s="10" t="s">
        <v>45</v>
      </c>
      <c r="D26" s="11" t="s">
        <v>46</v>
      </c>
      <c r="E26" s="11" t="s">
        <v>47</v>
      </c>
      <c r="F26" s="11" t="s">
        <v>46</v>
      </c>
      <c r="G26" s="11" t="s">
        <v>46</v>
      </c>
    </row>
    <row r="27" spans="2:7" ht="21.75" customHeight="1" x14ac:dyDescent="0.25">
      <c r="B27" s="8" t="s">
        <v>56</v>
      </c>
      <c r="C27" s="15" t="s">
        <v>57</v>
      </c>
      <c r="D27" s="11" t="s">
        <v>58</v>
      </c>
      <c r="E27" s="11" t="s">
        <v>59</v>
      </c>
      <c r="F27" s="11" t="s">
        <v>60</v>
      </c>
      <c r="G27" s="11" t="s">
        <v>61</v>
      </c>
    </row>
    <row r="28" spans="2:7" ht="21.75" customHeight="1" x14ac:dyDescent="0.25">
      <c r="B28" s="7" t="s">
        <v>62</v>
      </c>
      <c r="C28" s="10" t="s">
        <v>63</v>
      </c>
      <c r="D28" s="13">
        <v>30</v>
      </c>
      <c r="E28" s="13">
        <v>14</v>
      </c>
      <c r="F28" s="13">
        <v>30</v>
      </c>
      <c r="G28" s="13">
        <v>45</v>
      </c>
    </row>
    <row r="29" spans="2:7" ht="21.75" customHeight="1" x14ac:dyDescent="0.25">
      <c r="B29" s="8" t="s">
        <v>64</v>
      </c>
      <c r="C29" s="15" t="s">
        <v>65</v>
      </c>
      <c r="D29" s="20">
        <v>2</v>
      </c>
      <c r="E29" s="20">
        <v>0</v>
      </c>
      <c r="F29" s="20">
        <v>2</v>
      </c>
      <c r="G29" s="20">
        <v>3</v>
      </c>
    </row>
    <row r="30" spans="2:7" ht="21.75" customHeight="1" x14ac:dyDescent="0.25">
      <c r="B30" s="7" t="s">
        <v>66</v>
      </c>
      <c r="C30" s="10" t="s">
        <v>67</v>
      </c>
      <c r="D30" s="11" t="s">
        <v>68</v>
      </c>
      <c r="E30" s="11" t="s">
        <v>69</v>
      </c>
      <c r="F30" s="11" t="s">
        <v>70</v>
      </c>
      <c r="G30" s="11" t="s">
        <v>68</v>
      </c>
    </row>
    <row r="32" spans="2:7" ht="21.75" customHeight="1" x14ac:dyDescent="0.25">
      <c r="B32" s="1" t="s">
        <v>71</v>
      </c>
      <c r="C32" s="1"/>
      <c r="D32" s="1"/>
      <c r="E32" s="1"/>
      <c r="F32" s="1"/>
      <c r="G32" s="1"/>
    </row>
    <row r="33" spans="2:7" ht="21.75" customHeight="1" x14ac:dyDescent="0.25">
      <c r="B33" s="21" t="s">
        <v>72</v>
      </c>
      <c r="C33" s="22"/>
      <c r="D33" s="23">
        <f>D12</f>
        <v>3</v>
      </c>
      <c r="E33" s="23">
        <f>E12</f>
        <v>3</v>
      </c>
      <c r="F33" s="23">
        <f>F12</f>
        <v>3</v>
      </c>
      <c r="G33" s="23">
        <f>G12</f>
        <v>3</v>
      </c>
    </row>
    <row r="34" spans="2:7" ht="21.75" customHeight="1" x14ac:dyDescent="0.25">
      <c r="B34" s="21" t="s">
        <v>73</v>
      </c>
      <c r="C34" s="22"/>
      <c r="D34" s="24">
        <f>D19</f>
        <v>30000</v>
      </c>
      <c r="E34" s="24">
        <f>E19</f>
        <v>24000</v>
      </c>
      <c r="F34" s="24">
        <f>F19</f>
        <v>36000</v>
      </c>
      <c r="G34" s="24">
        <f>G19</f>
        <v>28000</v>
      </c>
    </row>
    <row r="35" spans="2:7" ht="21.75" customHeight="1" x14ac:dyDescent="0.25">
      <c r="B35" s="21" t="s">
        <v>74</v>
      </c>
      <c r="C35" s="22"/>
      <c r="D35" s="25">
        <f>D19-MIN(D19:G19)</f>
        <v>6000</v>
      </c>
      <c r="E35" s="25">
        <f>E19-MIN(D19:G19)</f>
        <v>0</v>
      </c>
      <c r="F35" s="25">
        <f>F19-MIN(D19:G19)</f>
        <v>12000</v>
      </c>
      <c r="G35" s="25">
        <f>G19-MIN(D19:G19)</f>
        <v>4000</v>
      </c>
    </row>
    <row r="36" spans="2:7" ht="21.75" customHeight="1" x14ac:dyDescent="0.25">
      <c r="B36" s="21" t="s">
        <v>44</v>
      </c>
      <c r="C36" s="22"/>
      <c r="D36" s="22" t="str">
        <f>D21</f>
        <v>Ja</v>
      </c>
      <c r="E36" s="22" t="str">
        <f>E21</f>
        <v>Nein</v>
      </c>
      <c r="F36" s="22" t="str">
        <f>F21</f>
        <v>Ja</v>
      </c>
      <c r="G36" s="22" t="str">
        <f>G21</f>
        <v>Ja</v>
      </c>
    </row>
    <row r="37" spans="2:7" ht="21.75" customHeight="1" x14ac:dyDescent="0.25">
      <c r="B37" s="21" t="s">
        <v>75</v>
      </c>
      <c r="C37" s="22"/>
      <c r="D37" s="24">
        <f>D24</f>
        <v>30000</v>
      </c>
      <c r="E37" s="22" t="str">
        <f>E24</f>
        <v>–</v>
      </c>
      <c r="F37" s="24">
        <f>F24</f>
        <v>25000</v>
      </c>
      <c r="G37" s="24">
        <f>G24</f>
        <v>20000</v>
      </c>
    </row>
    <row r="38" spans="2:7" ht="27.75" customHeight="1" x14ac:dyDescent="0.25">
      <c r="B38" s="26" t="s">
        <v>76</v>
      </c>
      <c r="C38" s="27"/>
      <c r="D38" s="28"/>
      <c r="E38" s="28"/>
      <c r="F38" s="28"/>
      <c r="G38" s="28"/>
    </row>
    <row r="41" spans="2:7" ht="15.75" customHeight="1" x14ac:dyDescent="0.25">
      <c r="B41" s="2" t="s">
        <v>77</v>
      </c>
      <c r="C41" s="2"/>
      <c r="D41" s="2"/>
      <c r="E41" s="2"/>
      <c r="F41" s="2"/>
      <c r="G41" s="2"/>
    </row>
  </sheetData>
  <mergeCells count="7">
    <mergeCell ref="B32:G32"/>
    <mergeCell ref="B41:G41"/>
    <mergeCell ref="B2:G2"/>
    <mergeCell ref="B3:G3"/>
    <mergeCell ref="B5:G5"/>
    <mergeCell ref="B12:C12"/>
    <mergeCell ref="B14:G1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B2:G4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1" sqref="B11"/>
    </sheetView>
  </sheetViews>
  <sheetFormatPr baseColWidth="10" defaultColWidth="8.7109375" defaultRowHeight="15" x14ac:dyDescent="0.25"/>
  <cols>
    <col min="1" max="1" width="4" customWidth="1"/>
    <col min="2" max="2" width="32" customWidth="1"/>
    <col min="3" max="3" width="16" customWidth="1"/>
    <col min="4" max="6" width="14" customWidth="1"/>
    <col min="7" max="7" width="16" customWidth="1"/>
  </cols>
  <sheetData>
    <row r="2" spans="2:7" ht="36" customHeight="1" x14ac:dyDescent="0.25">
      <c r="B2" s="3" t="s">
        <v>78</v>
      </c>
      <c r="C2" s="3"/>
      <c r="D2" s="3"/>
      <c r="E2" s="3"/>
      <c r="F2" s="3"/>
      <c r="G2" s="3"/>
    </row>
    <row r="3" spans="2:7" ht="15.75" customHeight="1" x14ac:dyDescent="0.25">
      <c r="B3" s="2" t="s">
        <v>79</v>
      </c>
      <c r="C3" s="2"/>
      <c r="D3" s="2"/>
      <c r="E3" s="2"/>
      <c r="F3" s="2"/>
      <c r="G3" s="2"/>
    </row>
    <row r="4" spans="2:7" ht="6" customHeight="1" x14ac:dyDescent="0.25"/>
    <row r="5" spans="2:7" ht="21.75" customHeight="1" x14ac:dyDescent="0.25">
      <c r="B5" s="1" t="s">
        <v>12</v>
      </c>
      <c r="C5" s="1"/>
      <c r="D5" s="1"/>
      <c r="E5" s="1"/>
      <c r="F5" s="1"/>
      <c r="G5" s="1"/>
    </row>
    <row r="6" spans="2:7" ht="27.75" customHeight="1" x14ac:dyDescent="0.25"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</row>
    <row r="7" spans="2:7" ht="21.75" customHeight="1" x14ac:dyDescent="0.25">
      <c r="B7" s="9" t="s">
        <v>19</v>
      </c>
      <c r="D7" s="11" t="s">
        <v>20</v>
      </c>
      <c r="E7" s="11" t="s">
        <v>21</v>
      </c>
      <c r="F7" s="11" t="s">
        <v>22</v>
      </c>
      <c r="G7" s="11" t="s">
        <v>23</v>
      </c>
    </row>
    <row r="8" spans="2:7" ht="44.25" customHeight="1" x14ac:dyDescent="0.25">
      <c r="B8" s="8" t="s">
        <v>80</v>
      </c>
      <c r="C8" s="12" t="s">
        <v>81</v>
      </c>
      <c r="D8" s="13">
        <v>3</v>
      </c>
      <c r="E8" s="13">
        <v>3</v>
      </c>
      <c r="F8" s="13">
        <v>3</v>
      </c>
      <c r="G8" s="13">
        <v>3</v>
      </c>
    </row>
    <row r="9" spans="2:7" ht="44.25" customHeight="1" x14ac:dyDescent="0.25">
      <c r="B9" s="8" t="s">
        <v>82</v>
      </c>
      <c r="C9" s="12" t="s">
        <v>27</v>
      </c>
      <c r="D9" s="13">
        <v>3</v>
      </c>
      <c r="E9" s="13">
        <v>3</v>
      </c>
      <c r="F9" s="13">
        <v>3</v>
      </c>
      <c r="G9" s="13">
        <v>3</v>
      </c>
    </row>
    <row r="10" spans="2:7" ht="44.25" customHeight="1" x14ac:dyDescent="0.25">
      <c r="B10" s="8" t="s">
        <v>83</v>
      </c>
      <c r="C10" s="12" t="s">
        <v>29</v>
      </c>
      <c r="D10" s="13">
        <v>3</v>
      </c>
      <c r="E10" s="13">
        <v>3</v>
      </c>
      <c r="F10" s="13">
        <v>3</v>
      </c>
      <c r="G10" s="13">
        <v>3</v>
      </c>
    </row>
    <row r="11" spans="2:7" ht="44.25" customHeight="1" x14ac:dyDescent="0.25">
      <c r="B11" s="8" t="s">
        <v>84</v>
      </c>
      <c r="C11" s="12" t="s">
        <v>85</v>
      </c>
      <c r="D11" s="13">
        <v>3</v>
      </c>
      <c r="E11" s="13">
        <v>3</v>
      </c>
      <c r="F11" s="13">
        <v>3</v>
      </c>
      <c r="G11" s="13">
        <v>3</v>
      </c>
    </row>
    <row r="12" spans="2:7" ht="21.75" customHeight="1" x14ac:dyDescent="0.25">
      <c r="B12" s="1" t="s">
        <v>32</v>
      </c>
      <c r="C12" s="1"/>
      <c r="D12" s="14">
        <f>D8*0.3+D9*0.28+D10*0.22+D11*0.2</f>
        <v>3</v>
      </c>
      <c r="E12" s="14">
        <f>E8*0.3+E9*0.28+E10*0.22+E11*0.2</f>
        <v>3</v>
      </c>
      <c r="F12" s="14">
        <f>F8*0.3+F9*0.28+F10*0.22+F11*0.2</f>
        <v>3</v>
      </c>
      <c r="G12" s="14">
        <f>G8*0.3+G9*0.28+G10*0.22+G11*0.2</f>
        <v>3</v>
      </c>
    </row>
    <row r="14" spans="2:7" ht="21.75" customHeight="1" x14ac:dyDescent="0.25">
      <c r="B14" s="1" t="s">
        <v>33</v>
      </c>
      <c r="C14" s="1"/>
      <c r="D14" s="1"/>
      <c r="E14" s="1"/>
      <c r="F14" s="1"/>
      <c r="G14" s="1"/>
    </row>
    <row r="15" spans="2:7" ht="21.75" customHeight="1" x14ac:dyDescent="0.25">
      <c r="B15" s="10" t="s">
        <v>34</v>
      </c>
      <c r="C15" s="10" t="s">
        <v>35</v>
      </c>
      <c r="D15" s="10" t="s">
        <v>20</v>
      </c>
      <c r="E15" s="10" t="s">
        <v>21</v>
      </c>
      <c r="F15" s="10" t="s">
        <v>22</v>
      </c>
      <c r="G15" s="10" t="s">
        <v>23</v>
      </c>
    </row>
    <row r="16" spans="2:7" ht="21.75" customHeight="1" x14ac:dyDescent="0.25">
      <c r="B16" s="7" t="s">
        <v>86</v>
      </c>
      <c r="C16" s="10" t="s">
        <v>87</v>
      </c>
      <c r="D16" s="13">
        <v>480</v>
      </c>
      <c r="E16" s="13">
        <v>360</v>
      </c>
      <c r="F16" s="13">
        <v>600</v>
      </c>
      <c r="G16" s="13">
        <v>420</v>
      </c>
    </row>
    <row r="17" spans="2:7" ht="21.75" customHeight="1" x14ac:dyDescent="0.25">
      <c r="B17" s="8" t="s">
        <v>88</v>
      </c>
      <c r="C17" s="15" t="s">
        <v>89</v>
      </c>
      <c r="D17" s="13">
        <v>200</v>
      </c>
      <c r="E17" s="13">
        <v>200</v>
      </c>
      <c r="F17" s="13">
        <v>200</v>
      </c>
      <c r="G17" s="13">
        <v>200</v>
      </c>
    </row>
    <row r="18" spans="2:7" ht="21.75" customHeight="1" x14ac:dyDescent="0.25">
      <c r="B18" s="7" t="s">
        <v>90</v>
      </c>
      <c r="C18" s="10" t="s">
        <v>42</v>
      </c>
      <c r="D18" s="17">
        <f>D16*D17</f>
        <v>96000</v>
      </c>
      <c r="E18" s="17">
        <f>E16*E17</f>
        <v>72000</v>
      </c>
      <c r="F18" s="17">
        <f>F16*F17</f>
        <v>120000</v>
      </c>
      <c r="G18" s="17">
        <f>G16*G17</f>
        <v>84000</v>
      </c>
    </row>
    <row r="19" spans="2:7" ht="21.75" customHeight="1" x14ac:dyDescent="0.25">
      <c r="B19" s="8" t="s">
        <v>91</v>
      </c>
      <c r="C19" s="15" t="s">
        <v>42</v>
      </c>
      <c r="D19" s="18">
        <f>D18-MIN(D18:G18)</f>
        <v>24000</v>
      </c>
      <c r="E19" s="18">
        <f>E18-MIN(D18:G18)</f>
        <v>0</v>
      </c>
      <c r="F19" s="18">
        <f>F18-MIN(D18:G18)</f>
        <v>48000</v>
      </c>
      <c r="G19" s="18">
        <f>G18-MIN(D18:G18)</f>
        <v>12000</v>
      </c>
    </row>
    <row r="20" spans="2:7" ht="21.75" customHeight="1" x14ac:dyDescent="0.25">
      <c r="B20" s="7" t="s">
        <v>92</v>
      </c>
      <c r="C20" s="10" t="s">
        <v>89</v>
      </c>
      <c r="D20" s="13">
        <v>100</v>
      </c>
      <c r="E20" s="13">
        <v>50</v>
      </c>
      <c r="F20" s="13">
        <v>150</v>
      </c>
      <c r="G20" s="13">
        <v>100</v>
      </c>
    </row>
    <row r="21" spans="2:7" ht="21.75" customHeight="1" x14ac:dyDescent="0.25">
      <c r="B21" s="8" t="s">
        <v>48</v>
      </c>
      <c r="C21" s="15" t="s">
        <v>49</v>
      </c>
      <c r="D21" s="13">
        <v>24</v>
      </c>
      <c r="E21" s="13">
        <v>12</v>
      </c>
      <c r="F21" s="13">
        <v>12</v>
      </c>
      <c r="G21" s="13">
        <v>24</v>
      </c>
    </row>
    <row r="22" spans="2:7" ht="21.75" customHeight="1" x14ac:dyDescent="0.25">
      <c r="B22" s="7" t="s">
        <v>93</v>
      </c>
      <c r="C22" s="10" t="s">
        <v>94</v>
      </c>
      <c r="D22" s="13">
        <v>5000</v>
      </c>
      <c r="E22" s="13">
        <v>2000</v>
      </c>
      <c r="F22" s="13">
        <v>8000</v>
      </c>
      <c r="G22" s="13">
        <v>3000</v>
      </c>
    </row>
    <row r="23" spans="2:7" ht="21.75" customHeight="1" x14ac:dyDescent="0.25">
      <c r="B23" s="8" t="s">
        <v>95</v>
      </c>
      <c r="C23" s="15" t="s">
        <v>45</v>
      </c>
      <c r="D23" s="11" t="s">
        <v>46</v>
      </c>
      <c r="E23" s="11" t="s">
        <v>47</v>
      </c>
      <c r="F23" s="11" t="s">
        <v>47</v>
      </c>
      <c r="G23" s="11" t="s">
        <v>46</v>
      </c>
    </row>
    <row r="24" spans="2:7" ht="21.75" customHeight="1" x14ac:dyDescent="0.25">
      <c r="B24" s="7" t="s">
        <v>96</v>
      </c>
      <c r="C24" s="10" t="s">
        <v>57</v>
      </c>
      <c r="D24" s="11" t="s">
        <v>97</v>
      </c>
      <c r="E24" s="11" t="s">
        <v>98</v>
      </c>
      <c r="F24" s="11" t="s">
        <v>97</v>
      </c>
      <c r="G24" s="11" t="s">
        <v>97</v>
      </c>
    </row>
    <row r="25" spans="2:7" ht="21.75" customHeight="1" x14ac:dyDescent="0.25">
      <c r="B25" s="8" t="s">
        <v>55</v>
      </c>
      <c r="C25" s="15" t="s">
        <v>45</v>
      </c>
      <c r="D25" s="11" t="s">
        <v>46</v>
      </c>
      <c r="E25" s="11" t="s">
        <v>47</v>
      </c>
      <c r="F25" s="11" t="s">
        <v>46</v>
      </c>
      <c r="G25" s="11" t="s">
        <v>46</v>
      </c>
    </row>
    <row r="26" spans="2:7" ht="21.75" customHeight="1" x14ac:dyDescent="0.25">
      <c r="B26" s="7" t="s">
        <v>99</v>
      </c>
      <c r="C26" s="10" t="s">
        <v>100</v>
      </c>
      <c r="D26" s="13">
        <v>12</v>
      </c>
      <c r="E26" s="13">
        <v>5</v>
      </c>
      <c r="F26" s="13">
        <v>8</v>
      </c>
      <c r="G26" s="13">
        <v>10</v>
      </c>
    </row>
    <row r="27" spans="2:7" ht="21.75" customHeight="1" x14ac:dyDescent="0.25">
      <c r="B27" s="8" t="s">
        <v>101</v>
      </c>
      <c r="C27" s="15" t="s">
        <v>45</v>
      </c>
      <c r="D27" s="11" t="s">
        <v>46</v>
      </c>
      <c r="E27" s="11" t="s">
        <v>46</v>
      </c>
      <c r="F27" s="11" t="s">
        <v>47</v>
      </c>
      <c r="G27" s="11" t="s">
        <v>46</v>
      </c>
    </row>
    <row r="28" spans="2:7" ht="21.75" customHeight="1" x14ac:dyDescent="0.25">
      <c r="B28" s="7" t="s">
        <v>62</v>
      </c>
      <c r="C28" s="10" t="s">
        <v>63</v>
      </c>
      <c r="D28" s="13">
        <v>30</v>
      </c>
      <c r="E28" s="13">
        <v>14</v>
      </c>
      <c r="F28" s="13">
        <v>30</v>
      </c>
      <c r="G28" s="13">
        <v>45</v>
      </c>
    </row>
    <row r="29" spans="2:7" ht="21.75" customHeight="1" x14ac:dyDescent="0.25">
      <c r="B29" s="8" t="s">
        <v>64</v>
      </c>
      <c r="C29" s="15" t="s">
        <v>65</v>
      </c>
      <c r="D29" s="20">
        <v>2</v>
      </c>
      <c r="E29" s="20">
        <v>0</v>
      </c>
      <c r="F29" s="20">
        <v>2</v>
      </c>
      <c r="G29" s="20">
        <v>3</v>
      </c>
    </row>
    <row r="30" spans="2:7" ht="21.75" customHeight="1" x14ac:dyDescent="0.25">
      <c r="B30" s="7" t="s">
        <v>66</v>
      </c>
      <c r="C30" s="10" t="s">
        <v>67</v>
      </c>
      <c r="D30" s="11" t="s">
        <v>102</v>
      </c>
      <c r="E30" s="11" t="s">
        <v>102</v>
      </c>
      <c r="F30" s="11" t="s">
        <v>102</v>
      </c>
      <c r="G30" s="11" t="s">
        <v>102</v>
      </c>
    </row>
    <row r="32" spans="2:7" ht="21.75" customHeight="1" x14ac:dyDescent="0.25">
      <c r="B32" s="1" t="s">
        <v>71</v>
      </c>
      <c r="C32" s="1"/>
      <c r="D32" s="1"/>
      <c r="E32" s="1"/>
      <c r="F32" s="1"/>
      <c r="G32" s="1"/>
    </row>
    <row r="33" spans="2:7" ht="21.75" customHeight="1" x14ac:dyDescent="0.25">
      <c r="B33" s="21" t="s">
        <v>72</v>
      </c>
      <c r="C33" s="22"/>
      <c r="D33" s="23">
        <f>D12</f>
        <v>3</v>
      </c>
      <c r="E33" s="23">
        <f>E12</f>
        <v>3</v>
      </c>
      <c r="F33" s="23">
        <f>F12</f>
        <v>3</v>
      </c>
      <c r="G33" s="23">
        <f>G12</f>
        <v>3</v>
      </c>
    </row>
    <row r="34" spans="2:7" ht="21.75" customHeight="1" x14ac:dyDescent="0.25">
      <c r="B34" s="21" t="s">
        <v>73</v>
      </c>
      <c r="C34" s="22"/>
      <c r="D34" s="24">
        <f>D18</f>
        <v>96000</v>
      </c>
      <c r="E34" s="24">
        <f>E18</f>
        <v>72000</v>
      </c>
      <c r="F34" s="24">
        <f>F18</f>
        <v>120000</v>
      </c>
      <c r="G34" s="24">
        <f>G18</f>
        <v>84000</v>
      </c>
    </row>
    <row r="35" spans="2:7" ht="21.75" customHeight="1" x14ac:dyDescent="0.25">
      <c r="B35" s="21" t="s">
        <v>74</v>
      </c>
      <c r="C35" s="22"/>
      <c r="D35" s="25">
        <f>D18-MIN(D18:G18)</f>
        <v>24000</v>
      </c>
      <c r="E35" s="25">
        <f>E18-MIN(D18:G18)</f>
        <v>0</v>
      </c>
      <c r="F35" s="25">
        <f>F18-MIN(D18:G18)</f>
        <v>48000</v>
      </c>
      <c r="G35" s="25">
        <f>G18-MIN(D18:G18)</f>
        <v>12000</v>
      </c>
    </row>
    <row r="36" spans="2:7" ht="21.75" customHeight="1" x14ac:dyDescent="0.25">
      <c r="B36" s="21" t="s">
        <v>96</v>
      </c>
      <c r="C36" s="22"/>
      <c r="D36" s="22" t="str">
        <f t="shared" ref="D36:G37" si="0">D23</f>
        <v>Ja</v>
      </c>
      <c r="E36" s="22" t="str">
        <f t="shared" si="0"/>
        <v>Nein</v>
      </c>
      <c r="F36" s="22" t="str">
        <f t="shared" si="0"/>
        <v>Nein</v>
      </c>
      <c r="G36" s="22" t="str">
        <f t="shared" si="0"/>
        <v>Ja</v>
      </c>
    </row>
    <row r="37" spans="2:7" ht="21.75" customHeight="1" x14ac:dyDescent="0.25">
      <c r="B37" s="21" t="s">
        <v>103</v>
      </c>
      <c r="C37" s="22"/>
      <c r="D37" s="22" t="str">
        <f t="shared" si="0"/>
        <v>ISO 27001</v>
      </c>
      <c r="E37" s="22" t="str">
        <f t="shared" si="0"/>
        <v>SOC2</v>
      </c>
      <c r="F37" s="22" t="str">
        <f t="shared" si="0"/>
        <v>ISO 27001</v>
      </c>
      <c r="G37" s="22" t="str">
        <f t="shared" si="0"/>
        <v>ISO 27001</v>
      </c>
    </row>
    <row r="38" spans="2:7" ht="21.75" customHeight="1" x14ac:dyDescent="0.25">
      <c r="B38" s="21" t="s">
        <v>101</v>
      </c>
      <c r="C38" s="22"/>
      <c r="D38" s="24">
        <f>D26</f>
        <v>12</v>
      </c>
      <c r="E38" s="24">
        <f>E26</f>
        <v>5</v>
      </c>
      <c r="F38" s="24">
        <f>F26</f>
        <v>8</v>
      </c>
      <c r="G38" s="24">
        <f>G26</f>
        <v>10</v>
      </c>
    </row>
    <row r="39" spans="2:7" ht="27.75" customHeight="1" x14ac:dyDescent="0.25">
      <c r="B39" s="26" t="s">
        <v>76</v>
      </c>
      <c r="C39" s="27"/>
      <c r="D39" s="28"/>
      <c r="E39" s="28"/>
      <c r="F39" s="28"/>
      <c r="G39" s="28"/>
    </row>
    <row r="42" spans="2:7" ht="15.75" customHeight="1" x14ac:dyDescent="0.25">
      <c r="B42" s="2" t="s">
        <v>77</v>
      </c>
      <c r="C42" s="2"/>
      <c r="D42" s="2"/>
      <c r="E42" s="2"/>
      <c r="F42" s="2"/>
      <c r="G42" s="2"/>
    </row>
  </sheetData>
  <mergeCells count="7">
    <mergeCell ref="B32:G32"/>
    <mergeCell ref="B42:G42"/>
    <mergeCell ref="B2:G2"/>
    <mergeCell ref="B3:G3"/>
    <mergeCell ref="B5:G5"/>
    <mergeCell ref="B12:C12"/>
    <mergeCell ref="B14:G1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</sheetPr>
  <dimension ref="B2:G41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0" sqref="B10"/>
    </sheetView>
  </sheetViews>
  <sheetFormatPr baseColWidth="10" defaultColWidth="8.7109375" defaultRowHeight="15" x14ac:dyDescent="0.25"/>
  <cols>
    <col min="1" max="1" width="4" customWidth="1"/>
    <col min="2" max="2" width="32" customWidth="1"/>
    <col min="3" max="3" width="16" customWidth="1"/>
    <col min="4" max="6" width="14" customWidth="1"/>
    <col min="7" max="7" width="16" customWidth="1"/>
  </cols>
  <sheetData>
    <row r="2" spans="2:7" ht="36" customHeight="1" x14ac:dyDescent="0.25">
      <c r="B2" s="3" t="s">
        <v>104</v>
      </c>
      <c r="C2" s="3"/>
      <c r="D2" s="3"/>
      <c r="E2" s="3"/>
      <c r="F2" s="3"/>
      <c r="G2" s="3"/>
    </row>
    <row r="3" spans="2:7" ht="15.75" customHeight="1" x14ac:dyDescent="0.25">
      <c r="B3" s="2" t="s">
        <v>105</v>
      </c>
      <c r="C3" s="2"/>
      <c r="D3" s="2"/>
      <c r="E3" s="2"/>
      <c r="F3" s="2"/>
      <c r="G3" s="2"/>
    </row>
    <row r="4" spans="2:7" ht="6" customHeight="1" x14ac:dyDescent="0.25"/>
    <row r="5" spans="2:7" ht="21.75" customHeight="1" x14ac:dyDescent="0.25">
      <c r="B5" s="1" t="s">
        <v>12</v>
      </c>
      <c r="C5" s="1"/>
      <c r="D5" s="1"/>
      <c r="E5" s="1"/>
      <c r="F5" s="1"/>
      <c r="G5" s="1"/>
    </row>
    <row r="6" spans="2:7" ht="27.75" customHeight="1" x14ac:dyDescent="0.25"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</row>
    <row r="7" spans="2:7" ht="21.75" customHeight="1" x14ac:dyDescent="0.25">
      <c r="B7" s="9" t="s">
        <v>19</v>
      </c>
      <c r="D7" s="11" t="s">
        <v>20</v>
      </c>
      <c r="E7" s="11" t="s">
        <v>21</v>
      </c>
      <c r="F7" s="11" t="s">
        <v>22</v>
      </c>
      <c r="G7" s="11" t="s">
        <v>23</v>
      </c>
    </row>
    <row r="8" spans="2:7" ht="45.75" customHeight="1" x14ac:dyDescent="0.25">
      <c r="B8" s="8" t="s">
        <v>106</v>
      </c>
      <c r="C8" s="12" t="s">
        <v>81</v>
      </c>
      <c r="D8" s="13">
        <v>3</v>
      </c>
      <c r="E8" s="13">
        <v>3</v>
      </c>
      <c r="F8" s="13">
        <v>3</v>
      </c>
      <c r="G8" s="13">
        <v>3</v>
      </c>
    </row>
    <row r="9" spans="2:7" ht="45.75" customHeight="1" x14ac:dyDescent="0.25">
      <c r="B9" s="8" t="s">
        <v>107</v>
      </c>
      <c r="C9" s="12" t="s">
        <v>27</v>
      </c>
      <c r="D9" s="13">
        <v>3</v>
      </c>
      <c r="E9" s="13">
        <v>3</v>
      </c>
      <c r="F9" s="13">
        <v>3</v>
      </c>
      <c r="G9" s="13">
        <v>3</v>
      </c>
    </row>
    <row r="10" spans="2:7" ht="45.75" customHeight="1" x14ac:dyDescent="0.25">
      <c r="B10" s="8" t="s">
        <v>108</v>
      </c>
      <c r="C10" s="12" t="s">
        <v>29</v>
      </c>
      <c r="D10" s="13">
        <v>3</v>
      </c>
      <c r="E10" s="13">
        <v>3</v>
      </c>
      <c r="F10" s="13">
        <v>3</v>
      </c>
      <c r="G10" s="13">
        <v>3</v>
      </c>
    </row>
    <row r="11" spans="2:7" ht="45.75" customHeight="1" x14ac:dyDescent="0.25">
      <c r="B11" s="8" t="s">
        <v>109</v>
      </c>
      <c r="C11" s="12" t="s">
        <v>85</v>
      </c>
      <c r="D11" s="13">
        <v>3</v>
      </c>
      <c r="E11" s="13">
        <v>3</v>
      </c>
      <c r="F11" s="13">
        <v>3</v>
      </c>
      <c r="G11" s="13">
        <v>3</v>
      </c>
    </row>
    <row r="12" spans="2:7" ht="21.75" customHeight="1" x14ac:dyDescent="0.25">
      <c r="B12" s="1" t="s">
        <v>32</v>
      </c>
      <c r="C12" s="1"/>
      <c r="D12" s="14">
        <f>D8*0.3+D9*0.28+D10*0.22+D11*0.2</f>
        <v>3</v>
      </c>
      <c r="E12" s="14">
        <f>E8*0.3+E9*0.28+E10*0.22+E11*0.2</f>
        <v>3</v>
      </c>
      <c r="F12" s="14">
        <f>F8*0.3+F9*0.28+F10*0.22+F11*0.2</f>
        <v>3</v>
      </c>
      <c r="G12" s="14">
        <f>G8*0.3+G9*0.28+G10*0.22+G11*0.2</f>
        <v>3</v>
      </c>
    </row>
    <row r="14" spans="2:7" ht="21.75" customHeight="1" x14ac:dyDescent="0.25">
      <c r="B14" s="1" t="s">
        <v>33</v>
      </c>
      <c r="C14" s="1"/>
      <c r="D14" s="1"/>
      <c r="E14" s="1"/>
      <c r="F14" s="1"/>
      <c r="G14" s="1"/>
    </row>
    <row r="15" spans="2:7" ht="21.75" customHeight="1" x14ac:dyDescent="0.25">
      <c r="B15" s="10" t="s">
        <v>34</v>
      </c>
      <c r="C15" s="10" t="s">
        <v>35</v>
      </c>
      <c r="D15" s="10" t="s">
        <v>20</v>
      </c>
      <c r="E15" s="10" t="s">
        <v>21</v>
      </c>
      <c r="F15" s="10" t="s">
        <v>22</v>
      </c>
      <c r="G15" s="10" t="s">
        <v>23</v>
      </c>
    </row>
    <row r="16" spans="2:7" ht="21.75" customHeight="1" x14ac:dyDescent="0.25">
      <c r="B16" s="7" t="s">
        <v>110</v>
      </c>
      <c r="C16" s="10" t="s">
        <v>111</v>
      </c>
      <c r="D16" s="13">
        <v>8500</v>
      </c>
      <c r="E16" s="13">
        <v>5200</v>
      </c>
      <c r="F16" s="13">
        <v>12000</v>
      </c>
      <c r="G16" s="13">
        <v>6800</v>
      </c>
    </row>
    <row r="17" spans="2:7" ht="21.75" customHeight="1" x14ac:dyDescent="0.25">
      <c r="B17" s="8" t="s">
        <v>112</v>
      </c>
      <c r="C17" s="15" t="s">
        <v>113</v>
      </c>
      <c r="D17" s="13">
        <v>20</v>
      </c>
      <c r="E17" s="13">
        <v>20</v>
      </c>
      <c r="F17" s="13">
        <v>20</v>
      </c>
      <c r="G17" s="13">
        <v>20</v>
      </c>
    </row>
    <row r="18" spans="2:7" ht="21.75" customHeight="1" x14ac:dyDescent="0.25">
      <c r="B18" s="7" t="s">
        <v>114</v>
      </c>
      <c r="C18" s="10" t="s">
        <v>115</v>
      </c>
      <c r="D18" s="29"/>
      <c r="E18" s="29"/>
      <c r="F18" s="29"/>
      <c r="G18" s="29"/>
    </row>
    <row r="19" spans="2:7" ht="21.75" customHeight="1" x14ac:dyDescent="0.25">
      <c r="B19" s="8" t="s">
        <v>91</v>
      </c>
      <c r="C19" s="15" t="s">
        <v>115</v>
      </c>
      <c r="D19" s="18">
        <f>D18-MIN(D18:G18)</f>
        <v>0</v>
      </c>
      <c r="E19" s="18">
        <f>E18-MIN(D18:G18)</f>
        <v>0</v>
      </c>
      <c r="F19" s="18">
        <f>F18-MIN(D18:G18)</f>
        <v>0</v>
      </c>
      <c r="G19" s="18">
        <f>G18-MIN(D18:G18)</f>
        <v>0</v>
      </c>
    </row>
    <row r="20" spans="2:7" ht="21.75" customHeight="1" x14ac:dyDescent="0.25">
      <c r="B20" s="7" t="s">
        <v>116</v>
      </c>
      <c r="C20" s="10" t="s">
        <v>117</v>
      </c>
      <c r="D20" s="11" t="s">
        <v>118</v>
      </c>
      <c r="E20" s="11" t="s">
        <v>119</v>
      </c>
      <c r="F20" s="11" t="s">
        <v>118</v>
      </c>
      <c r="G20" s="11" t="s">
        <v>119</v>
      </c>
    </row>
    <row r="21" spans="2:7" ht="21.75" customHeight="1" x14ac:dyDescent="0.25">
      <c r="B21" s="8" t="s">
        <v>120</v>
      </c>
      <c r="C21" s="15" t="s">
        <v>121</v>
      </c>
      <c r="D21" s="13">
        <v>5</v>
      </c>
      <c r="E21" s="13">
        <v>3</v>
      </c>
      <c r="F21" s="13">
        <v>8</v>
      </c>
      <c r="G21" s="13">
        <v>4</v>
      </c>
    </row>
    <row r="22" spans="2:7" ht="21.75" customHeight="1" x14ac:dyDescent="0.25">
      <c r="B22" s="7" t="s">
        <v>122</v>
      </c>
      <c r="C22" s="10" t="s">
        <v>65</v>
      </c>
      <c r="D22" s="30">
        <v>30</v>
      </c>
      <c r="E22" s="30">
        <v>0</v>
      </c>
      <c r="F22" s="30">
        <v>20</v>
      </c>
      <c r="G22" s="30">
        <v>40</v>
      </c>
    </row>
    <row r="23" spans="2:7" ht="21.75" customHeight="1" x14ac:dyDescent="0.25">
      <c r="B23" s="8" t="s">
        <v>123</v>
      </c>
      <c r="C23" s="15" t="s">
        <v>113</v>
      </c>
      <c r="D23" s="13">
        <v>10</v>
      </c>
      <c r="E23" s="13">
        <v>15</v>
      </c>
      <c r="F23" s="13">
        <v>8</v>
      </c>
      <c r="G23" s="13">
        <v>12</v>
      </c>
    </row>
    <row r="24" spans="2:7" ht="21.75" customHeight="1" x14ac:dyDescent="0.25">
      <c r="B24" s="7" t="s">
        <v>124</v>
      </c>
      <c r="C24" s="10" t="s">
        <v>45</v>
      </c>
      <c r="D24" s="11" t="s">
        <v>46</v>
      </c>
      <c r="E24" s="11" t="s">
        <v>47</v>
      </c>
      <c r="F24" s="11" t="s">
        <v>46</v>
      </c>
      <c r="G24" s="11" t="s">
        <v>47</v>
      </c>
    </row>
    <row r="25" spans="2:7" ht="21.75" customHeight="1" x14ac:dyDescent="0.25">
      <c r="B25" s="8" t="s">
        <v>125</v>
      </c>
      <c r="C25" s="15" t="s">
        <v>45</v>
      </c>
      <c r="D25" s="11" t="s">
        <v>46</v>
      </c>
      <c r="E25" s="11" t="s">
        <v>47</v>
      </c>
      <c r="F25" s="11" t="s">
        <v>47</v>
      </c>
      <c r="G25" s="11" t="s">
        <v>46</v>
      </c>
    </row>
    <row r="26" spans="2:7" ht="21.75" customHeight="1" x14ac:dyDescent="0.25">
      <c r="B26" s="7" t="s">
        <v>126</v>
      </c>
      <c r="C26" s="10" t="s">
        <v>45</v>
      </c>
      <c r="D26" s="11" t="s">
        <v>46</v>
      </c>
      <c r="E26" s="11" t="s">
        <v>46</v>
      </c>
      <c r="F26" s="11" t="s">
        <v>46</v>
      </c>
      <c r="G26" s="11" t="s">
        <v>46</v>
      </c>
    </row>
    <row r="27" spans="2:7" ht="21.75" customHeight="1" x14ac:dyDescent="0.25">
      <c r="B27" s="8" t="s">
        <v>50</v>
      </c>
      <c r="C27" s="15" t="s">
        <v>51</v>
      </c>
      <c r="D27" s="13">
        <v>6</v>
      </c>
      <c r="E27" s="13">
        <v>4</v>
      </c>
      <c r="F27" s="13">
        <v>8</v>
      </c>
      <c r="G27" s="13">
        <v>4</v>
      </c>
    </row>
    <row r="28" spans="2:7" ht="21.75" customHeight="1" x14ac:dyDescent="0.25">
      <c r="B28" s="7" t="s">
        <v>62</v>
      </c>
      <c r="C28" s="10" t="s">
        <v>63</v>
      </c>
      <c r="D28" s="13">
        <v>30</v>
      </c>
      <c r="E28" s="13">
        <v>30</v>
      </c>
      <c r="F28" s="13">
        <v>30</v>
      </c>
      <c r="G28" s="13">
        <v>30</v>
      </c>
    </row>
    <row r="29" spans="2:7" ht="21.75" customHeight="1" x14ac:dyDescent="0.25">
      <c r="B29" s="8" t="s">
        <v>64</v>
      </c>
      <c r="C29" s="15" t="s">
        <v>65</v>
      </c>
      <c r="D29" s="20">
        <v>2</v>
      </c>
      <c r="E29" s="20">
        <v>0</v>
      </c>
      <c r="F29" s="20">
        <v>0</v>
      </c>
      <c r="G29" s="20">
        <v>2</v>
      </c>
    </row>
    <row r="30" spans="2:7" ht="21.75" customHeight="1" x14ac:dyDescent="0.25">
      <c r="B30" s="7" t="s">
        <v>66</v>
      </c>
      <c r="C30" s="10" t="s">
        <v>67</v>
      </c>
      <c r="D30" s="11" t="s">
        <v>127</v>
      </c>
      <c r="E30" s="11" t="s">
        <v>128</v>
      </c>
      <c r="F30" s="11" t="s">
        <v>127</v>
      </c>
      <c r="G30" s="11" t="s">
        <v>128</v>
      </c>
    </row>
    <row r="32" spans="2:7" ht="21.75" customHeight="1" x14ac:dyDescent="0.25">
      <c r="B32" s="1" t="s">
        <v>71</v>
      </c>
      <c r="C32" s="1"/>
      <c r="D32" s="1"/>
      <c r="E32" s="1"/>
      <c r="F32" s="1"/>
      <c r="G32" s="1"/>
    </row>
    <row r="33" spans="2:7" ht="21.75" customHeight="1" x14ac:dyDescent="0.25">
      <c r="B33" s="21" t="s">
        <v>72</v>
      </c>
      <c r="C33" s="22"/>
      <c r="D33" s="23">
        <f>D12</f>
        <v>3</v>
      </c>
      <c r="E33" s="23">
        <f>E12</f>
        <v>3</v>
      </c>
      <c r="F33" s="23">
        <f>F12</f>
        <v>3</v>
      </c>
      <c r="G33" s="23">
        <f>G12</f>
        <v>3</v>
      </c>
    </row>
    <row r="34" spans="2:7" ht="21.75" customHeight="1" x14ac:dyDescent="0.25">
      <c r="B34" s="21" t="s">
        <v>73</v>
      </c>
      <c r="C34" s="22"/>
      <c r="D34" s="24">
        <f>D18</f>
        <v>0</v>
      </c>
      <c r="E34" s="24">
        <f>E18</f>
        <v>0</v>
      </c>
      <c r="F34" s="24">
        <f>F18</f>
        <v>0</v>
      </c>
      <c r="G34" s="24">
        <f>G18</f>
        <v>0</v>
      </c>
    </row>
    <row r="35" spans="2:7" ht="21.75" customHeight="1" x14ac:dyDescent="0.25">
      <c r="B35" s="21" t="s">
        <v>74</v>
      </c>
      <c r="C35" s="22"/>
      <c r="D35" s="25">
        <f>D18-MIN(D18:G18)</f>
        <v>0</v>
      </c>
      <c r="E35" s="25">
        <f>E18-MIN(D18:G18)</f>
        <v>0</v>
      </c>
      <c r="F35" s="25">
        <f>F18-MIN(D18:G18)</f>
        <v>0</v>
      </c>
      <c r="G35" s="25">
        <f>G18-MIN(D18:G18)</f>
        <v>0</v>
      </c>
    </row>
    <row r="36" spans="2:7" ht="21.75" customHeight="1" x14ac:dyDescent="0.25">
      <c r="B36" s="21" t="s">
        <v>44</v>
      </c>
      <c r="C36" s="22"/>
      <c r="D36" s="24">
        <f t="shared" ref="D36:G37" si="0">D23</f>
        <v>10</v>
      </c>
      <c r="E36" s="24">
        <f t="shared" si="0"/>
        <v>15</v>
      </c>
      <c r="F36" s="24">
        <f t="shared" si="0"/>
        <v>8</v>
      </c>
      <c r="G36" s="24">
        <f t="shared" si="0"/>
        <v>12</v>
      </c>
    </row>
    <row r="37" spans="2:7" ht="21.75" customHeight="1" x14ac:dyDescent="0.25">
      <c r="B37" s="21" t="s">
        <v>129</v>
      </c>
      <c r="C37" s="22"/>
      <c r="D37" s="22" t="str">
        <f t="shared" si="0"/>
        <v>Ja</v>
      </c>
      <c r="E37" s="22" t="str">
        <f t="shared" si="0"/>
        <v>Nein</v>
      </c>
      <c r="F37" s="22" t="str">
        <f t="shared" si="0"/>
        <v>Ja</v>
      </c>
      <c r="G37" s="22" t="str">
        <f t="shared" si="0"/>
        <v>Nein</v>
      </c>
    </row>
    <row r="38" spans="2:7" ht="27.75" customHeight="1" x14ac:dyDescent="0.25">
      <c r="B38" s="26" t="s">
        <v>76</v>
      </c>
      <c r="C38" s="27"/>
      <c r="D38" s="28"/>
      <c r="E38" s="28"/>
      <c r="F38" s="28"/>
      <c r="G38" s="28"/>
    </row>
    <row r="41" spans="2:7" ht="15.75" customHeight="1" x14ac:dyDescent="0.25">
      <c r="B41" s="2" t="s">
        <v>77</v>
      </c>
      <c r="C41" s="2"/>
      <c r="D41" s="2"/>
      <c r="E41" s="2"/>
      <c r="F41" s="2"/>
      <c r="G41" s="2"/>
    </row>
  </sheetData>
  <mergeCells count="7">
    <mergeCell ref="B32:G32"/>
    <mergeCell ref="B41:G41"/>
    <mergeCell ref="B2:G2"/>
    <mergeCell ref="B3:G3"/>
    <mergeCell ref="B5:G5"/>
    <mergeCell ref="B12:C12"/>
    <mergeCell ref="B14:G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A · Tagessatz</vt:lpstr>
      <vt:lpstr>B · Plattform-Seat</vt:lpstr>
      <vt:lpstr>C · Business 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Henning Russlies</cp:lastModifiedBy>
  <cp:revision>0</cp:revision>
  <dcterms:created xsi:type="dcterms:W3CDTF">2026-05-25T02:39:01Z</dcterms:created>
  <dcterms:modified xsi:type="dcterms:W3CDTF">2026-05-25T02:43:38Z</dcterms:modified>
  <dc:language>en-US</dc:language>
</cp:coreProperties>
</file>